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5-26\Meetings\8th January 2026\"/>
    </mc:Choice>
  </mc:AlternateContent>
  <xr:revisionPtr revIDLastSave="0" documentId="13_ncr:1_{457A047E-7418-46C8-B145-8AFE24CE5FCB}" xr6:coauthVersionLast="47" xr6:coauthVersionMax="47" xr10:uidLastSave="{00000000-0000-0000-0000-000000000000}"/>
  <bookViews>
    <workbookView xWindow="-120" yWindow="-120" windowWidth="20730" windowHeight="11040" xr2:uid="{C68B7BCA-C1DE-4913-AFD3-98374B37E7BA}"/>
  </bookViews>
  <sheets>
    <sheet name="summary" sheetId="4" r:id="rId1"/>
    <sheet name="Expenditure" sheetId="2" r:id="rId2"/>
    <sheet name="Income" sheetId="3" r:id="rId3"/>
    <sheet name="bank statement" sheetId="1" r:id="rId4"/>
    <sheet name="vat claim" sheetId="5" r:id="rId5"/>
    <sheet name="Sheet1" sheetId="6" r:id="rId6"/>
  </sheets>
  <calcPr calcId="181029"/>
</workbook>
</file>

<file path=xl/calcChain.xml><?xml version="1.0" encoding="utf-8"?>
<calcChain xmlns="http://schemas.openxmlformats.org/spreadsheetml/2006/main">
  <c r="O41" i="2" l="1"/>
  <c r="F13" i="3" l="1"/>
  <c r="P39" i="2"/>
  <c r="Q32" i="2"/>
  <c r="Q33" i="2"/>
  <c r="Q34" i="2"/>
  <c r="Q35" i="2"/>
  <c r="Q36" i="2"/>
  <c r="N39" i="2"/>
  <c r="Q30" i="2"/>
  <c r="Q29" i="2"/>
  <c r="Q31" i="2"/>
  <c r="Q19" i="2"/>
  <c r="G12" i="5"/>
  <c r="H39" i="2"/>
  <c r="I39" i="2"/>
  <c r="J39" i="2"/>
  <c r="K39" i="2"/>
  <c r="L39" i="2"/>
  <c r="M39" i="2"/>
  <c r="O39" i="2"/>
  <c r="G39" i="2"/>
  <c r="Q5" i="2"/>
  <c r="Q7" i="2"/>
  <c r="Q8" i="2"/>
  <c r="Q9" i="2"/>
  <c r="Q10" i="2"/>
  <c r="Q11" i="2"/>
  <c r="Q12" i="2"/>
  <c r="Q13" i="2"/>
  <c r="Q14" i="2"/>
  <c r="Q15" i="2"/>
  <c r="Q16" i="2"/>
  <c r="Q17" i="2"/>
  <c r="Q18" i="2"/>
  <c r="Q20" i="2"/>
  <c r="Q21" i="2"/>
  <c r="Q22" i="2"/>
  <c r="Q23" i="2"/>
  <c r="Q24" i="2"/>
  <c r="Q25" i="2"/>
  <c r="Q26" i="2"/>
  <c r="Q27" i="2"/>
  <c r="Q28" i="2"/>
  <c r="Q6" i="2"/>
  <c r="G6" i="4"/>
  <c r="G7" i="4"/>
  <c r="G10" i="4" s="1"/>
  <c r="H12" i="4" s="1"/>
  <c r="Q39" i="2" l="1"/>
</calcChain>
</file>

<file path=xl/sharedStrings.xml><?xml version="1.0" encoding="utf-8"?>
<sst xmlns="http://schemas.openxmlformats.org/spreadsheetml/2006/main" count="101" uniqueCount="67">
  <si>
    <t>Insurance</t>
  </si>
  <si>
    <t>Miscellaneous</t>
  </si>
  <si>
    <t>Clerks pay</t>
  </si>
  <si>
    <t>HMRC</t>
  </si>
  <si>
    <t>Subs &amp; Donations</t>
  </si>
  <si>
    <t>Auditor Fees</t>
  </si>
  <si>
    <t>Date</t>
  </si>
  <si>
    <t>Total</t>
  </si>
  <si>
    <t xml:space="preserve"> </t>
  </si>
  <si>
    <t>Elections</t>
  </si>
  <si>
    <t>check total</t>
  </si>
  <si>
    <t>Precept</t>
  </si>
  <si>
    <t>Plus income</t>
  </si>
  <si>
    <t>Less expenditure</t>
  </si>
  <si>
    <t>VAT</t>
  </si>
  <si>
    <t>Minute</t>
  </si>
  <si>
    <t>Description</t>
  </si>
  <si>
    <t>Bank fees</t>
  </si>
  <si>
    <t>The Keal Village Hall</t>
  </si>
  <si>
    <t>Hire of Hall</t>
  </si>
  <si>
    <t>Income Tax re Clerk</t>
  </si>
  <si>
    <t>Clerks salary Feb-April</t>
  </si>
  <si>
    <t>Zurich Town &amp; Parish</t>
  </si>
  <si>
    <t>Internal Audit - Jen C</t>
  </si>
  <si>
    <t>Bank balance as at 1st April 25</t>
  </si>
  <si>
    <t>HMRC income tax</t>
  </si>
  <si>
    <t>Clerks salary May -July</t>
  </si>
  <si>
    <t>LALC - subs</t>
  </si>
  <si>
    <t>ICO</t>
  </si>
  <si>
    <t>check vat</t>
  </si>
  <si>
    <t>vat paid later</t>
  </si>
  <si>
    <t>vat claim</t>
  </si>
  <si>
    <t>EAST KEAL PARISH COUNCIL 1st August 2022 to 31st July 2025</t>
  </si>
  <si>
    <t>Date of Invoice</t>
  </si>
  <si>
    <t>Suppliers VAT</t>
  </si>
  <si>
    <t>description</t>
  </si>
  <si>
    <t>to whom addressed</t>
  </si>
  <si>
    <t>VAT paid</t>
  </si>
  <si>
    <t>416 3939 41</t>
  </si>
  <si>
    <t>Training</t>
  </si>
  <si>
    <t>East Keal PC</t>
  </si>
  <si>
    <t>14.4.23</t>
  </si>
  <si>
    <t xml:space="preserve">226 6599 33 </t>
  </si>
  <si>
    <t>printer ink</t>
  </si>
  <si>
    <t xml:space="preserve">660 4548 36 </t>
  </si>
  <si>
    <t>28.08.23</t>
  </si>
  <si>
    <t>Wreath Royal British</t>
  </si>
  <si>
    <t>09.11.23</t>
  </si>
  <si>
    <t>362 0127 92</t>
  </si>
  <si>
    <t>Printer ink &amp; paper</t>
  </si>
  <si>
    <t>14.01.24</t>
  </si>
  <si>
    <t>Printer ink</t>
  </si>
  <si>
    <t>13.11.24</t>
  </si>
  <si>
    <t>Audit Fees</t>
  </si>
  <si>
    <t>TOTAL</t>
  </si>
  <si>
    <t>LALC-CILCA</t>
  </si>
  <si>
    <t>LALC-Chair NPPF</t>
  </si>
  <si>
    <t>LALC</t>
  </si>
  <si>
    <t>Alan Samuel</t>
  </si>
  <si>
    <t>Handyman</t>
  </si>
  <si>
    <t>EAST KEAL PARISH COUNCIL EXPENDITURE AS AT 31st October 2025</t>
  </si>
  <si>
    <t>EAST KEAL PARISH COUNCIL INCOME AS AT 31st October 2025</t>
  </si>
  <si>
    <t>Clerks salary Aug-Oct</t>
  </si>
  <si>
    <t>land rent</t>
  </si>
  <si>
    <t>Cloud Next (Domain)</t>
  </si>
  <si>
    <t>Bank balance as at 31st December 2025</t>
  </si>
  <si>
    <t>EAST KEAL FINANCIAL STATEMENT AS AT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</si>
</sst>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\.m\.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16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0" fillId="0" borderId="14" xfId="0" applyBorder="1"/>
    <xf numFmtId="14" fontId="0" fillId="0" borderId="12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16" fillId="0" borderId="12" xfId="0" applyNumberFormat="1" applyFont="1" applyBorder="1"/>
    <xf numFmtId="164" fontId="16" fillId="0" borderId="15" xfId="0" applyNumberFormat="1" applyFont="1" applyBorder="1"/>
    <xf numFmtId="164" fontId="16" fillId="0" borderId="13" xfId="0" applyNumberFormat="1" applyFont="1" applyBorder="1"/>
    <xf numFmtId="164" fontId="16" fillId="0" borderId="10" xfId="0" applyNumberFormat="1" applyFont="1" applyBorder="1"/>
    <xf numFmtId="164" fontId="0" fillId="0" borderId="16" xfId="0" applyNumberFormat="1" applyBorder="1"/>
    <xf numFmtId="164" fontId="16" fillId="0" borderId="17" xfId="0" applyNumberFormat="1" applyFont="1" applyBorder="1"/>
    <xf numFmtId="14" fontId="0" fillId="0" borderId="13" xfId="0" applyNumberFormat="1" applyBorder="1"/>
    <xf numFmtId="164" fontId="0" fillId="0" borderId="13" xfId="0" applyNumberForma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5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wrapText="1"/>
    </xf>
    <xf numFmtId="164" fontId="0" fillId="0" borderId="18" xfId="0" applyNumberFormat="1" applyBorder="1"/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16" fillId="0" borderId="20" xfId="0" applyFont="1" applyBorder="1"/>
    <xf numFmtId="164" fontId="16" fillId="0" borderId="18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6</xdr:col>
      <xdr:colOff>238125</xdr:colOff>
      <xdr:row>90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27D87E-93CF-E369-6BB4-9107F965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90500"/>
          <a:ext cx="7886700" cy="1706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E4AE-2302-473A-9BE2-EFA9F1045F16}">
  <dimension ref="C2:L13"/>
  <sheetViews>
    <sheetView tabSelected="1" zoomScale="85" zoomScaleNormal="85" workbookViewId="0">
      <selection activeCell="M10" sqref="M10"/>
    </sheetView>
  </sheetViews>
  <sheetFormatPr defaultRowHeight="15" x14ac:dyDescent="0.25"/>
  <cols>
    <col min="6" max="6" width="11" customWidth="1"/>
    <col min="7" max="7" width="12.42578125" customWidth="1"/>
  </cols>
  <sheetData>
    <row r="2" spans="3:12" x14ac:dyDescent="0.25">
      <c r="C2" s="2" t="s">
        <v>66</v>
      </c>
    </row>
    <row r="3" spans="3:12" x14ac:dyDescent="0.25">
      <c r="J3" t="s">
        <v>8</v>
      </c>
    </row>
    <row r="4" spans="3:12" x14ac:dyDescent="0.25">
      <c r="C4" t="s">
        <v>24</v>
      </c>
      <c r="G4" s="3">
        <v>4011.51</v>
      </c>
    </row>
    <row r="6" spans="3:12" x14ac:dyDescent="0.25">
      <c r="D6" t="s">
        <v>12</v>
      </c>
      <c r="G6" s="3">
        <f>SUM(Income!F8:F11)</f>
        <v>5582.02</v>
      </c>
    </row>
    <row r="7" spans="3:12" x14ac:dyDescent="0.25">
      <c r="G7" s="3">
        <f>SUM(G4:G6)</f>
        <v>9593.5300000000007</v>
      </c>
    </row>
    <row r="9" spans="3:12" ht="15.75" thickBot="1" x14ac:dyDescent="0.3">
      <c r="D9" t="s">
        <v>13</v>
      </c>
      <c r="G9" s="16">
        <v>3443.39</v>
      </c>
    </row>
    <row r="10" spans="3:12" x14ac:dyDescent="0.25">
      <c r="G10" s="3">
        <f>SUM(G7-G9)</f>
        <v>6150.1400000000012</v>
      </c>
      <c r="L10" t="s">
        <v>8</v>
      </c>
    </row>
    <row r="12" spans="3:12" ht="15.75" thickBot="1" x14ac:dyDescent="0.3">
      <c r="C12" t="s">
        <v>65</v>
      </c>
      <c r="G12" s="15">
        <v>6150.14</v>
      </c>
      <c r="H12" s="3">
        <f>G10-G12</f>
        <v>0</v>
      </c>
      <c r="I12" s="2" t="s">
        <v>10</v>
      </c>
    </row>
    <row r="13" spans="3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C3A1-9509-47C9-86F2-3DBEA768812B}">
  <dimension ref="A2:R41"/>
  <sheetViews>
    <sheetView zoomScale="70" zoomScaleNormal="70" workbookViewId="0">
      <selection activeCell="A36" sqref="A36:XFD36"/>
    </sheetView>
  </sheetViews>
  <sheetFormatPr defaultRowHeight="15" x14ac:dyDescent="0.25"/>
  <cols>
    <col min="4" max="4" width="14" customWidth="1"/>
    <col min="5" max="5" width="23.28515625" customWidth="1"/>
    <col min="6" max="6" width="7.5703125" customWidth="1"/>
    <col min="7" max="7" width="13.28515625" customWidth="1"/>
    <col min="8" max="8" width="10.7109375" customWidth="1"/>
    <col min="9" max="9" width="10.5703125" customWidth="1"/>
    <col min="10" max="10" width="9.140625" customWidth="1"/>
    <col min="11" max="11" width="13.42578125" customWidth="1"/>
    <col min="12" max="12" width="13.5703125" customWidth="1"/>
    <col min="13" max="14" width="13.140625" customWidth="1"/>
    <col min="15" max="15" width="17.7109375" customWidth="1"/>
    <col min="16" max="16" width="9.7109375" customWidth="1"/>
    <col min="17" max="17" width="13.5703125" customWidth="1"/>
  </cols>
  <sheetData>
    <row r="2" spans="4:17" x14ac:dyDescent="0.25">
      <c r="D2" s="2" t="s">
        <v>60</v>
      </c>
      <c r="E2" s="2"/>
      <c r="F2" s="2"/>
    </row>
    <row r="3" spans="4:17" ht="15.75" thickBot="1" x14ac:dyDescent="0.3"/>
    <row r="4" spans="4:17" ht="30.75" thickBot="1" x14ac:dyDescent="0.3">
      <c r="D4" s="5" t="s">
        <v>6</v>
      </c>
      <c r="E4" s="5" t="s">
        <v>16</v>
      </c>
      <c r="F4" s="6" t="s">
        <v>15</v>
      </c>
      <c r="G4" s="5" t="s">
        <v>2</v>
      </c>
      <c r="H4" s="6" t="s">
        <v>3</v>
      </c>
      <c r="I4" s="7" t="s">
        <v>5</v>
      </c>
      <c r="J4" s="7" t="s">
        <v>19</v>
      </c>
      <c r="K4" s="7" t="s">
        <v>9</v>
      </c>
      <c r="L4" s="5" t="s">
        <v>0</v>
      </c>
      <c r="M4" s="7" t="s">
        <v>4</v>
      </c>
      <c r="N4" s="7" t="s">
        <v>59</v>
      </c>
      <c r="O4" s="7" t="s">
        <v>1</v>
      </c>
      <c r="P4" s="7" t="s">
        <v>14</v>
      </c>
      <c r="Q4" s="7" t="s">
        <v>7</v>
      </c>
    </row>
    <row r="5" spans="4:17" x14ac:dyDescent="0.25">
      <c r="D5" s="18">
        <v>45769</v>
      </c>
      <c r="E5" s="18" t="s">
        <v>17</v>
      </c>
      <c r="F5" s="19"/>
      <c r="G5" s="19"/>
      <c r="H5" s="19"/>
      <c r="I5" s="19"/>
      <c r="J5" s="19"/>
      <c r="K5" s="19"/>
      <c r="L5" s="19"/>
      <c r="M5" s="19"/>
      <c r="N5" s="19"/>
      <c r="O5" s="19">
        <v>4.25</v>
      </c>
      <c r="P5" s="19">
        <v>0</v>
      </c>
      <c r="Q5" s="10">
        <f>SUM(G5:P5)</f>
        <v>4.25</v>
      </c>
    </row>
    <row r="6" spans="4:17" x14ac:dyDescent="0.25">
      <c r="D6" s="9">
        <v>45796</v>
      </c>
      <c r="E6" s="9" t="s">
        <v>18</v>
      </c>
      <c r="F6" s="10"/>
      <c r="G6" s="10"/>
      <c r="H6" s="10"/>
      <c r="I6" s="10"/>
      <c r="J6" s="10">
        <v>20</v>
      </c>
      <c r="K6" s="10"/>
      <c r="L6" s="10"/>
      <c r="M6" s="10"/>
      <c r="N6" s="10"/>
      <c r="O6" s="10"/>
      <c r="P6" s="10">
        <v>0</v>
      </c>
      <c r="Q6" s="10">
        <f>SUM(G6:P6)</f>
        <v>20</v>
      </c>
    </row>
    <row r="7" spans="4:17" x14ac:dyDescent="0.25">
      <c r="D7" s="9">
        <v>45796</v>
      </c>
      <c r="E7" s="9" t="s">
        <v>20</v>
      </c>
      <c r="F7" s="10"/>
      <c r="G7" s="10"/>
      <c r="H7" s="10">
        <v>121.2</v>
      </c>
      <c r="I7" s="10"/>
      <c r="J7" s="10"/>
      <c r="K7" s="10"/>
      <c r="L7" s="10"/>
      <c r="M7" s="10"/>
      <c r="N7" s="10"/>
      <c r="O7" s="10"/>
      <c r="P7" s="10">
        <v>0</v>
      </c>
      <c r="Q7" s="10">
        <f t="shared" ref="Q7:Q31" si="0">SUM(G7:P7)</f>
        <v>121.2</v>
      </c>
    </row>
    <row r="8" spans="4:17" x14ac:dyDescent="0.25">
      <c r="D8" s="9">
        <v>45796</v>
      </c>
      <c r="E8" s="9" t="s">
        <v>21</v>
      </c>
      <c r="F8" s="10"/>
      <c r="G8" s="10">
        <v>557.77</v>
      </c>
      <c r="H8" s="10"/>
      <c r="I8" s="10"/>
      <c r="J8" s="10"/>
      <c r="K8" s="10"/>
      <c r="L8" s="10"/>
      <c r="M8" s="10"/>
      <c r="N8" s="10"/>
      <c r="O8" s="10"/>
      <c r="P8" s="10">
        <v>0</v>
      </c>
      <c r="Q8" s="10">
        <f t="shared" si="0"/>
        <v>557.77</v>
      </c>
    </row>
    <row r="9" spans="4:17" x14ac:dyDescent="0.25">
      <c r="D9" s="9">
        <v>45796</v>
      </c>
      <c r="E9" s="9" t="s">
        <v>17</v>
      </c>
      <c r="F9" s="10"/>
      <c r="G9" s="10"/>
      <c r="H9" s="10"/>
      <c r="I9" s="10"/>
      <c r="J9" s="10"/>
      <c r="K9" s="10"/>
      <c r="L9" s="10"/>
      <c r="M9" s="10"/>
      <c r="N9" s="10"/>
      <c r="O9" s="10">
        <v>4.25</v>
      </c>
      <c r="P9" s="10">
        <v>0</v>
      </c>
      <c r="Q9" s="10">
        <f t="shared" si="0"/>
        <v>4.25</v>
      </c>
    </row>
    <row r="10" spans="4:17" x14ac:dyDescent="0.25">
      <c r="D10" s="9">
        <v>45810</v>
      </c>
      <c r="E10" s="9" t="s">
        <v>22</v>
      </c>
      <c r="F10" s="10"/>
      <c r="G10" s="10"/>
      <c r="H10" s="10"/>
      <c r="I10" s="10"/>
      <c r="J10" s="10"/>
      <c r="K10" s="10"/>
      <c r="L10" s="10">
        <v>327</v>
      </c>
      <c r="M10" s="10"/>
      <c r="N10" s="10"/>
      <c r="O10" s="10"/>
      <c r="P10" s="10">
        <v>0</v>
      </c>
      <c r="Q10" s="10">
        <f t="shared" si="0"/>
        <v>327</v>
      </c>
    </row>
    <row r="11" spans="4:17" x14ac:dyDescent="0.25">
      <c r="D11" s="9">
        <v>45825</v>
      </c>
      <c r="E11" s="9" t="s">
        <v>17</v>
      </c>
      <c r="F11" s="10"/>
      <c r="G11" s="10"/>
      <c r="H11" s="10"/>
      <c r="I11" s="10"/>
      <c r="J11" s="10"/>
      <c r="K11" s="10"/>
      <c r="L11" s="10"/>
      <c r="M11" s="10"/>
      <c r="N11" s="10"/>
      <c r="O11" s="10">
        <v>4.25</v>
      </c>
      <c r="P11" s="10">
        <v>0</v>
      </c>
      <c r="Q11" s="10">
        <f t="shared" si="0"/>
        <v>4.25</v>
      </c>
    </row>
    <row r="12" spans="4:17" x14ac:dyDescent="0.25">
      <c r="D12" s="9">
        <v>45845</v>
      </c>
      <c r="E12" s="9" t="s">
        <v>23</v>
      </c>
      <c r="F12" s="10"/>
      <c r="G12" s="10"/>
      <c r="H12" s="10"/>
      <c r="I12" s="10">
        <v>55</v>
      </c>
      <c r="J12" s="10"/>
      <c r="K12" s="10"/>
      <c r="L12" s="10"/>
      <c r="M12" s="10"/>
      <c r="N12" s="10"/>
      <c r="O12" s="10"/>
      <c r="P12" s="10">
        <v>0</v>
      </c>
      <c r="Q12" s="10">
        <f t="shared" si="0"/>
        <v>55</v>
      </c>
    </row>
    <row r="13" spans="4:17" x14ac:dyDescent="0.25">
      <c r="D13" s="9">
        <v>45845</v>
      </c>
      <c r="E13" s="9" t="s">
        <v>18</v>
      </c>
      <c r="F13" s="10"/>
      <c r="G13" s="10"/>
      <c r="H13" s="10"/>
      <c r="I13" s="10"/>
      <c r="J13" s="10">
        <v>20</v>
      </c>
      <c r="K13" s="10"/>
      <c r="L13" s="10"/>
      <c r="M13" s="10"/>
      <c r="N13" s="10"/>
      <c r="O13" s="10"/>
      <c r="P13" s="10">
        <v>0</v>
      </c>
      <c r="Q13" s="10">
        <f t="shared" si="0"/>
        <v>20</v>
      </c>
    </row>
    <row r="14" spans="4:17" x14ac:dyDescent="0.25">
      <c r="D14" s="9">
        <v>45852</v>
      </c>
      <c r="E14" s="9" t="s">
        <v>25</v>
      </c>
      <c r="F14" s="10"/>
      <c r="G14" s="10"/>
      <c r="H14" s="10">
        <v>123.6</v>
      </c>
      <c r="I14" s="10"/>
      <c r="J14" s="10"/>
      <c r="K14" s="10"/>
      <c r="L14" s="10"/>
      <c r="M14" s="10"/>
      <c r="N14" s="10"/>
      <c r="O14" s="10"/>
      <c r="P14" s="10">
        <v>0</v>
      </c>
      <c r="Q14" s="10">
        <f t="shared" si="0"/>
        <v>123.6</v>
      </c>
    </row>
    <row r="15" spans="4:17" x14ac:dyDescent="0.25">
      <c r="D15" s="9">
        <v>45852</v>
      </c>
      <c r="E15" s="9" t="s">
        <v>26</v>
      </c>
      <c r="F15" s="10"/>
      <c r="G15" s="10">
        <v>591.17999999999995</v>
      </c>
      <c r="H15" s="10"/>
      <c r="I15" s="10"/>
      <c r="J15" s="10"/>
      <c r="K15" s="10"/>
      <c r="L15" s="10"/>
      <c r="M15" s="10"/>
      <c r="N15" s="10"/>
      <c r="O15" s="10"/>
      <c r="P15" s="10">
        <v>0</v>
      </c>
      <c r="Q15" s="10">
        <f t="shared" si="0"/>
        <v>591.17999999999995</v>
      </c>
    </row>
    <row r="16" spans="4:17" x14ac:dyDescent="0.25">
      <c r="D16" s="9">
        <v>45856</v>
      </c>
      <c r="E16" s="9" t="s">
        <v>17</v>
      </c>
      <c r="F16" s="10"/>
      <c r="G16" s="10"/>
      <c r="H16" s="10"/>
      <c r="I16" s="10"/>
      <c r="J16" s="10"/>
      <c r="K16" s="10"/>
      <c r="L16" s="10"/>
      <c r="M16" s="10"/>
      <c r="N16" s="10"/>
      <c r="O16" s="10">
        <v>4.25</v>
      </c>
      <c r="P16" s="10">
        <v>0</v>
      </c>
      <c r="Q16" s="10">
        <f t="shared" si="0"/>
        <v>4.25</v>
      </c>
    </row>
    <row r="17" spans="1:18" x14ac:dyDescent="0.25">
      <c r="D17" s="9">
        <v>45877</v>
      </c>
      <c r="E17" s="9" t="s">
        <v>27</v>
      </c>
      <c r="F17" s="10"/>
      <c r="G17" s="10"/>
      <c r="H17" s="10"/>
      <c r="I17" s="10"/>
      <c r="J17" s="10"/>
      <c r="K17" s="10"/>
      <c r="L17" s="10"/>
      <c r="M17" s="10">
        <v>162.19999999999999</v>
      </c>
      <c r="N17" s="10"/>
      <c r="O17" s="10"/>
      <c r="P17" s="10">
        <v>0</v>
      </c>
      <c r="Q17" s="10">
        <f t="shared" si="0"/>
        <v>162.19999999999999</v>
      </c>
    </row>
    <row r="18" spans="1:18" x14ac:dyDescent="0.25">
      <c r="D18" s="9">
        <v>45877</v>
      </c>
      <c r="E18" s="9" t="s">
        <v>56</v>
      </c>
      <c r="F18" s="10"/>
      <c r="G18" s="10"/>
      <c r="H18" s="10"/>
      <c r="I18" s="10"/>
      <c r="J18" s="10"/>
      <c r="K18" s="10"/>
      <c r="L18" s="10"/>
      <c r="M18" s="10"/>
      <c r="N18" s="10"/>
      <c r="O18" s="10">
        <v>15</v>
      </c>
      <c r="P18" s="10">
        <v>0</v>
      </c>
      <c r="Q18" s="10">
        <f t="shared" si="0"/>
        <v>15</v>
      </c>
      <c r="R18" t="s">
        <v>29</v>
      </c>
    </row>
    <row r="19" spans="1:18" x14ac:dyDescent="0.25">
      <c r="D19" s="9">
        <v>45877</v>
      </c>
      <c r="E19" s="9" t="s">
        <v>55</v>
      </c>
      <c r="F19" s="10"/>
      <c r="G19" s="10"/>
      <c r="H19" s="10"/>
      <c r="I19" s="10"/>
      <c r="J19" s="10"/>
      <c r="K19" s="10"/>
      <c r="L19" s="10"/>
      <c r="M19" s="10"/>
      <c r="N19" s="10"/>
      <c r="O19" s="10">
        <v>68.75</v>
      </c>
      <c r="P19" s="10">
        <v>0</v>
      </c>
      <c r="Q19" s="10">
        <f t="shared" ref="Q19" si="1">SUM(G19:P19)</f>
        <v>68.75</v>
      </c>
      <c r="R19" t="s">
        <v>30</v>
      </c>
    </row>
    <row r="20" spans="1:18" x14ac:dyDescent="0.25">
      <c r="D20" s="9">
        <v>45881</v>
      </c>
      <c r="E20" s="9" t="s">
        <v>28</v>
      </c>
      <c r="F20" s="10"/>
      <c r="G20" s="10"/>
      <c r="H20" s="10"/>
      <c r="I20" s="10"/>
      <c r="J20" s="10"/>
      <c r="K20" s="10"/>
      <c r="L20" s="10"/>
      <c r="M20" s="10">
        <v>47</v>
      </c>
      <c r="N20" s="10"/>
      <c r="O20" s="10"/>
      <c r="P20" s="10">
        <v>0</v>
      </c>
      <c r="Q20" s="10">
        <f t="shared" si="0"/>
        <v>47</v>
      </c>
    </row>
    <row r="21" spans="1:18" x14ac:dyDescent="0.25">
      <c r="D21" s="9">
        <v>45887</v>
      </c>
      <c r="E21" s="9" t="s">
        <v>17</v>
      </c>
      <c r="F21" s="10"/>
      <c r="G21" s="10"/>
      <c r="H21" s="10"/>
      <c r="I21" s="10"/>
      <c r="J21" s="10"/>
      <c r="K21" s="10"/>
      <c r="L21" s="10"/>
      <c r="M21" s="10"/>
      <c r="N21" s="10"/>
      <c r="O21" s="10">
        <v>4.25</v>
      </c>
      <c r="P21" s="10">
        <v>0</v>
      </c>
      <c r="Q21" s="10">
        <f t="shared" si="0"/>
        <v>4.25</v>
      </c>
    </row>
    <row r="22" spans="1:18" x14ac:dyDescent="0.25">
      <c r="D22" s="9">
        <v>45911</v>
      </c>
      <c r="E22" s="9" t="s">
        <v>18</v>
      </c>
      <c r="F22" s="10"/>
      <c r="G22" s="10"/>
      <c r="H22" s="10"/>
      <c r="I22" s="10"/>
      <c r="J22" s="10">
        <v>20</v>
      </c>
      <c r="K22" s="10"/>
      <c r="L22" s="10"/>
      <c r="M22" s="10"/>
      <c r="N22" s="10"/>
      <c r="O22" s="10"/>
      <c r="P22" s="10">
        <v>0</v>
      </c>
      <c r="Q22" s="10">
        <f t="shared" si="0"/>
        <v>20</v>
      </c>
    </row>
    <row r="23" spans="1:18" x14ac:dyDescent="0.25">
      <c r="A23" t="s">
        <v>8</v>
      </c>
      <c r="D23" s="9">
        <v>45911</v>
      </c>
      <c r="E23" s="9" t="s">
        <v>57</v>
      </c>
      <c r="F23" s="10"/>
      <c r="G23" s="10"/>
      <c r="H23" s="10"/>
      <c r="I23" s="10"/>
      <c r="J23" s="10"/>
      <c r="K23" s="10"/>
      <c r="L23" s="10"/>
      <c r="M23" s="10">
        <v>16.75</v>
      </c>
      <c r="N23" s="10"/>
      <c r="O23" s="10"/>
      <c r="P23" s="10">
        <v>0</v>
      </c>
      <c r="Q23" s="10">
        <f t="shared" si="0"/>
        <v>16.75</v>
      </c>
    </row>
    <row r="24" spans="1:18" x14ac:dyDescent="0.25">
      <c r="D24" s="9">
        <v>45916</v>
      </c>
      <c r="E24" s="9" t="s">
        <v>17</v>
      </c>
      <c r="F24" s="10"/>
      <c r="G24" s="10"/>
      <c r="H24" s="10"/>
      <c r="I24" s="10"/>
      <c r="J24" s="10"/>
      <c r="K24" s="10"/>
      <c r="L24" s="10"/>
      <c r="M24" s="10"/>
      <c r="N24" s="10"/>
      <c r="O24" s="10">
        <v>4.25</v>
      </c>
      <c r="P24" s="10">
        <v>0</v>
      </c>
      <c r="Q24" s="10">
        <f t="shared" si="0"/>
        <v>4.25</v>
      </c>
    </row>
    <row r="25" spans="1:18" x14ac:dyDescent="0.25">
      <c r="D25" s="9">
        <v>45950</v>
      </c>
      <c r="E25" s="9" t="s">
        <v>58</v>
      </c>
      <c r="F25" s="10"/>
      <c r="G25" s="10"/>
      <c r="H25" s="10"/>
      <c r="I25" s="10"/>
      <c r="J25" s="10"/>
      <c r="K25" s="10"/>
      <c r="L25" s="10"/>
      <c r="M25" s="10"/>
      <c r="N25" s="10">
        <v>62</v>
      </c>
      <c r="O25" s="10"/>
      <c r="P25" s="10">
        <v>0</v>
      </c>
      <c r="Q25" s="10">
        <f t="shared" si="0"/>
        <v>62</v>
      </c>
    </row>
    <row r="26" spans="1:18" x14ac:dyDescent="0.25">
      <c r="D26" s="9">
        <v>45950</v>
      </c>
      <c r="E26" s="9" t="s">
        <v>17</v>
      </c>
      <c r="F26" s="10"/>
      <c r="G26" s="10"/>
      <c r="H26" s="10"/>
      <c r="I26" s="10"/>
      <c r="J26" s="10"/>
      <c r="K26" s="10"/>
      <c r="L26" s="10"/>
      <c r="M26" s="10"/>
      <c r="N26" s="10"/>
      <c r="O26" s="10">
        <v>4.25</v>
      </c>
      <c r="P26" s="10">
        <v>0</v>
      </c>
      <c r="Q26" s="10">
        <f t="shared" si="0"/>
        <v>4.25</v>
      </c>
    </row>
    <row r="27" spans="1:18" x14ac:dyDescent="0.25">
      <c r="D27" s="9">
        <v>45954</v>
      </c>
      <c r="E27" s="9" t="s">
        <v>58</v>
      </c>
      <c r="F27" s="10"/>
      <c r="G27" s="10"/>
      <c r="H27" s="10"/>
      <c r="I27" s="10"/>
      <c r="J27" s="10"/>
      <c r="K27" s="10"/>
      <c r="L27" s="10"/>
      <c r="M27" s="10"/>
      <c r="N27" s="10">
        <v>88</v>
      </c>
      <c r="O27" s="10"/>
      <c r="P27" s="10">
        <v>0</v>
      </c>
      <c r="Q27" s="10">
        <f t="shared" si="0"/>
        <v>88</v>
      </c>
    </row>
    <row r="28" spans="1:18" x14ac:dyDescent="0.25">
      <c r="D28" s="9">
        <v>45961</v>
      </c>
      <c r="E28" s="9" t="s">
        <v>18</v>
      </c>
      <c r="F28" s="10"/>
      <c r="G28" s="10"/>
      <c r="H28" s="10"/>
      <c r="I28" s="10"/>
      <c r="J28" s="10">
        <v>20</v>
      </c>
      <c r="K28" s="10"/>
      <c r="L28" s="10"/>
      <c r="M28" s="10"/>
      <c r="N28" s="10"/>
      <c r="O28" s="10"/>
      <c r="P28" s="10">
        <v>0</v>
      </c>
      <c r="Q28" s="10">
        <f t="shared" si="0"/>
        <v>20</v>
      </c>
    </row>
    <row r="29" spans="1:18" x14ac:dyDescent="0.25">
      <c r="D29" s="9">
        <v>45961</v>
      </c>
      <c r="E29" s="9" t="s">
        <v>57</v>
      </c>
      <c r="F29" s="10"/>
      <c r="G29" s="10"/>
      <c r="H29" s="10"/>
      <c r="I29" s="10"/>
      <c r="J29" s="10"/>
      <c r="K29" s="10"/>
      <c r="L29" s="10"/>
      <c r="M29" s="10"/>
      <c r="N29" s="10"/>
      <c r="O29" s="10">
        <v>42</v>
      </c>
      <c r="P29" s="10">
        <v>0</v>
      </c>
      <c r="Q29" s="10">
        <f t="shared" si="0"/>
        <v>42</v>
      </c>
      <c r="R29" t="s">
        <v>29</v>
      </c>
    </row>
    <row r="30" spans="1:18" x14ac:dyDescent="0.25">
      <c r="D30" s="9">
        <v>45961</v>
      </c>
      <c r="E30" s="9" t="s">
        <v>58</v>
      </c>
      <c r="F30" s="10"/>
      <c r="G30" s="10"/>
      <c r="H30" s="10"/>
      <c r="I30" s="10"/>
      <c r="J30" s="10"/>
      <c r="K30" s="10"/>
      <c r="L30" s="10"/>
      <c r="M30" s="10"/>
      <c r="N30" s="10">
        <v>57</v>
      </c>
      <c r="O30" s="10"/>
      <c r="P30" s="10">
        <v>0</v>
      </c>
      <c r="Q30" s="10">
        <f t="shared" ref="Q30" si="2">SUM(G30:P30)</f>
        <v>57</v>
      </c>
    </row>
    <row r="31" spans="1:18" x14ac:dyDescent="0.25">
      <c r="D31" s="9">
        <v>45961</v>
      </c>
      <c r="E31" s="9" t="s">
        <v>58</v>
      </c>
      <c r="F31" s="10"/>
      <c r="G31" s="10"/>
      <c r="H31" s="10"/>
      <c r="I31" s="10"/>
      <c r="J31" s="10"/>
      <c r="K31" s="10"/>
      <c r="L31" s="10"/>
      <c r="M31" s="10"/>
      <c r="N31" s="10">
        <v>57</v>
      </c>
      <c r="O31" s="10"/>
      <c r="P31" s="10">
        <v>0</v>
      </c>
      <c r="Q31" s="10">
        <f t="shared" si="0"/>
        <v>57</v>
      </c>
    </row>
    <row r="32" spans="1:18" x14ac:dyDescent="0.25">
      <c r="D32" s="9">
        <v>45978</v>
      </c>
      <c r="E32" s="9" t="s">
        <v>62</v>
      </c>
      <c r="F32" s="10"/>
      <c r="G32" s="10">
        <v>686.69</v>
      </c>
      <c r="H32" s="10"/>
      <c r="I32" s="10"/>
      <c r="J32" s="10"/>
      <c r="K32" s="10"/>
      <c r="L32" s="10"/>
      <c r="M32" s="10"/>
      <c r="N32" s="10"/>
      <c r="O32" s="10"/>
      <c r="P32" s="10">
        <v>0</v>
      </c>
      <c r="Q32" s="10">
        <f t="shared" ref="Q32:Q36" si="3">SUM(G32:P32)</f>
        <v>686.69</v>
      </c>
    </row>
    <row r="33" spans="4:17" x14ac:dyDescent="0.25">
      <c r="D33" s="9">
        <v>45978</v>
      </c>
      <c r="E33" s="9" t="s">
        <v>25</v>
      </c>
      <c r="F33" s="10"/>
      <c r="G33" s="10"/>
      <c r="H33" s="10">
        <v>148</v>
      </c>
      <c r="I33" s="10"/>
      <c r="J33" s="10"/>
      <c r="K33" s="10"/>
      <c r="L33" s="10"/>
      <c r="M33" s="10"/>
      <c r="N33" s="10"/>
      <c r="O33" s="10"/>
      <c r="P33" s="10">
        <v>0</v>
      </c>
      <c r="Q33" s="10">
        <f t="shared" si="3"/>
        <v>148</v>
      </c>
    </row>
    <row r="34" spans="4:17" x14ac:dyDescent="0.25">
      <c r="D34" s="9">
        <v>45979</v>
      </c>
      <c r="E34" s="9" t="s">
        <v>17</v>
      </c>
      <c r="F34" s="10"/>
      <c r="G34" s="10"/>
      <c r="H34" s="10"/>
      <c r="I34" s="10"/>
      <c r="J34" s="10"/>
      <c r="K34" s="10"/>
      <c r="L34" s="10"/>
      <c r="M34" s="10"/>
      <c r="N34" s="10"/>
      <c r="O34" s="10">
        <v>4.25</v>
      </c>
      <c r="P34" s="10">
        <v>0</v>
      </c>
      <c r="Q34" s="10">
        <f t="shared" si="3"/>
        <v>4.25</v>
      </c>
    </row>
    <row r="35" spans="4:17" x14ac:dyDescent="0.25">
      <c r="D35" s="9">
        <v>46007</v>
      </c>
      <c r="E35" s="9" t="s">
        <v>17</v>
      </c>
      <c r="F35" s="10"/>
      <c r="G35" s="10"/>
      <c r="H35" s="10"/>
      <c r="I35" s="10"/>
      <c r="J35" s="10"/>
      <c r="K35" s="10"/>
      <c r="L35" s="10"/>
      <c r="M35" s="10"/>
      <c r="N35" s="10"/>
      <c r="O35" s="10">
        <v>4.25</v>
      </c>
      <c r="P35" s="10">
        <v>0</v>
      </c>
      <c r="Q35" s="10">
        <f t="shared" si="3"/>
        <v>4.25</v>
      </c>
    </row>
    <row r="36" spans="4:17" x14ac:dyDescent="0.25">
      <c r="D36" s="9">
        <v>46013</v>
      </c>
      <c r="E36" s="9" t="s">
        <v>58</v>
      </c>
      <c r="F36" s="10"/>
      <c r="G36" s="10"/>
      <c r="H36" s="10"/>
      <c r="I36" s="10"/>
      <c r="J36" s="10"/>
      <c r="K36" s="10"/>
      <c r="L36" s="10"/>
      <c r="M36" s="10"/>
      <c r="N36" s="10">
        <v>39</v>
      </c>
      <c r="O36" s="10"/>
      <c r="P36" s="10">
        <v>0</v>
      </c>
      <c r="Q36" s="10">
        <f t="shared" si="3"/>
        <v>39</v>
      </c>
    </row>
    <row r="37" spans="4:17" x14ac:dyDescent="0.25">
      <c r="D37" s="9">
        <v>46013</v>
      </c>
      <c r="E37" s="9" t="s">
        <v>64</v>
      </c>
      <c r="F37" s="10"/>
      <c r="G37" s="10"/>
      <c r="H37" s="10"/>
      <c r="I37" s="10"/>
      <c r="J37" s="10"/>
      <c r="K37" s="10"/>
      <c r="L37" s="10"/>
      <c r="M37" s="10"/>
      <c r="N37" s="10"/>
      <c r="O37" s="10">
        <v>60</v>
      </c>
      <c r="P37" s="10">
        <v>10</v>
      </c>
      <c r="Q37" s="10">
        <v>60</v>
      </c>
    </row>
    <row r="38" spans="4:17" x14ac:dyDescent="0.25"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4:17" ht="15.75" thickBot="1" x14ac:dyDescent="0.3">
      <c r="D39" s="9" t="s">
        <v>8</v>
      </c>
      <c r="E39" s="9"/>
      <c r="F39" s="9"/>
      <c r="G39" s="13">
        <f>SUM(G5:G38)</f>
        <v>1835.6399999999999</v>
      </c>
      <c r="H39" s="13">
        <f t="shared" ref="H39:P39" si="4">SUM(H5:H38)</f>
        <v>392.8</v>
      </c>
      <c r="I39" s="13">
        <f t="shared" si="4"/>
        <v>55</v>
      </c>
      <c r="J39" s="13">
        <f t="shared" si="4"/>
        <v>80</v>
      </c>
      <c r="K39" s="13">
        <f t="shared" si="4"/>
        <v>0</v>
      </c>
      <c r="L39" s="13">
        <f t="shared" si="4"/>
        <v>327</v>
      </c>
      <c r="M39" s="13">
        <f t="shared" si="4"/>
        <v>225.95</v>
      </c>
      <c r="N39" s="13">
        <f t="shared" si="4"/>
        <v>303</v>
      </c>
      <c r="O39" s="13">
        <f t="shared" si="4"/>
        <v>224</v>
      </c>
      <c r="P39" s="13">
        <f t="shared" si="4"/>
        <v>10</v>
      </c>
      <c r="Q39" s="13">
        <f>SUM(Q5:Q38)</f>
        <v>3443.39</v>
      </c>
    </row>
    <row r="40" spans="4:17" ht="15.75" thickTop="1" x14ac:dyDescent="0.25">
      <c r="D40" s="9"/>
      <c r="E40" s="9"/>
      <c r="F40" s="9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4"/>
    </row>
    <row r="41" spans="4:17" ht="15.75" thickBot="1" x14ac:dyDescent="0.3">
      <c r="D41" s="8"/>
      <c r="E41" s="8"/>
      <c r="F41" s="8"/>
      <c r="G41" s="11"/>
      <c r="H41" s="11"/>
      <c r="I41" s="11"/>
      <c r="J41" s="11"/>
      <c r="K41" s="11"/>
      <c r="L41" s="11"/>
      <c r="M41" s="11"/>
      <c r="N41" s="11"/>
      <c r="O41" s="11">
        <f>SUM(G39:O39)</f>
        <v>3443.39</v>
      </c>
      <c r="P41" s="11"/>
      <c r="Q41" s="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D952-4B12-42D6-807B-5DB97C461647}">
  <dimension ref="D3:G13"/>
  <sheetViews>
    <sheetView zoomScale="85" zoomScaleNormal="85" workbookViewId="0">
      <selection activeCell="I16" sqref="I16"/>
    </sheetView>
  </sheetViews>
  <sheetFormatPr defaultRowHeight="15" x14ac:dyDescent="0.25"/>
  <cols>
    <col min="4" max="4" width="10.85546875" bestFit="1" customWidth="1"/>
    <col min="6" max="6" width="10.28515625" bestFit="1" customWidth="1"/>
  </cols>
  <sheetData>
    <row r="3" spans="4:7" x14ac:dyDescent="0.25">
      <c r="D3" s="2" t="s">
        <v>61</v>
      </c>
    </row>
    <row r="6" spans="4:7" x14ac:dyDescent="0.25">
      <c r="D6" s="2" t="s">
        <v>6</v>
      </c>
    </row>
    <row r="8" spans="4:7" x14ac:dyDescent="0.25">
      <c r="D8" s="1">
        <v>45775</v>
      </c>
      <c r="F8" s="3">
        <v>4900</v>
      </c>
      <c r="G8" t="s">
        <v>11</v>
      </c>
    </row>
    <row r="9" spans="4:7" x14ac:dyDescent="0.25">
      <c r="D9" s="1">
        <v>45928</v>
      </c>
      <c r="F9" s="3">
        <v>82.02</v>
      </c>
      <c r="G9" t="s">
        <v>31</v>
      </c>
    </row>
    <row r="10" spans="4:7" x14ac:dyDescent="0.25">
      <c r="D10" s="1">
        <v>45985</v>
      </c>
      <c r="F10" s="3">
        <v>600</v>
      </c>
      <c r="G10" t="s">
        <v>63</v>
      </c>
    </row>
    <row r="11" spans="4:7" x14ac:dyDescent="0.25">
      <c r="D11" s="1"/>
      <c r="F11" s="3"/>
    </row>
    <row r="12" spans="4:7" x14ac:dyDescent="0.25">
      <c r="D12" s="1"/>
      <c r="F12" s="3"/>
    </row>
    <row r="13" spans="4:7" ht="15.75" thickBot="1" x14ac:dyDescent="0.3">
      <c r="F13" s="17">
        <f>SUM(F8:F12)</f>
        <v>5582.02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99A6-2C38-460F-A54F-2D05493C0225}">
  <dimension ref="A1:H21"/>
  <sheetViews>
    <sheetView zoomScale="40" zoomScaleNormal="40" workbookViewId="0">
      <selection activeCell="V1" sqref="V1"/>
    </sheetView>
  </sheetViews>
  <sheetFormatPr defaultRowHeight="15" x14ac:dyDescent="0.25"/>
  <cols>
    <col min="1" max="1" width="15.85546875" bestFit="1" customWidth="1"/>
    <col min="2" max="2" width="16.85546875" bestFit="1" customWidth="1"/>
    <col min="5" max="5" width="82.140625" customWidth="1"/>
    <col min="6" max="6" width="14.28515625" bestFit="1" customWidth="1"/>
    <col min="7" max="7" width="9.5703125" bestFit="1" customWidth="1"/>
    <col min="8" max="8" width="10.7109375" bestFit="1" customWidth="1"/>
  </cols>
  <sheetData>
    <row r="1" spans="1:8" s="2" customFormat="1" x14ac:dyDescent="0.25"/>
    <row r="2" spans="1:8" x14ac:dyDescent="0.25">
      <c r="A2" s="1"/>
      <c r="F2" s="3"/>
      <c r="G2" s="3"/>
      <c r="H2" s="3"/>
    </row>
    <row r="3" spans="1:8" x14ac:dyDescent="0.25">
      <c r="A3" s="1"/>
      <c r="F3" s="3"/>
      <c r="G3" s="3"/>
      <c r="H3" s="3"/>
    </row>
    <row r="4" spans="1:8" x14ac:dyDescent="0.25">
      <c r="A4" s="1"/>
      <c r="F4" s="3"/>
      <c r="G4" s="3"/>
      <c r="H4" s="3"/>
    </row>
    <row r="5" spans="1:8" x14ac:dyDescent="0.25">
      <c r="A5" s="1"/>
      <c r="F5" s="3"/>
      <c r="G5" s="3"/>
      <c r="H5" s="3"/>
    </row>
    <row r="6" spans="1:8" x14ac:dyDescent="0.25">
      <c r="A6" s="1"/>
      <c r="F6" s="3"/>
      <c r="G6" s="3"/>
      <c r="H6" s="3"/>
    </row>
    <row r="7" spans="1:8" x14ac:dyDescent="0.25">
      <c r="A7" s="1"/>
      <c r="F7" s="3"/>
      <c r="G7" s="3"/>
      <c r="H7" s="3"/>
    </row>
    <row r="8" spans="1:8" x14ac:dyDescent="0.25">
      <c r="A8" s="1"/>
      <c r="F8" s="3"/>
      <c r="G8" s="3"/>
      <c r="H8" s="3"/>
    </row>
    <row r="9" spans="1:8" x14ac:dyDescent="0.25">
      <c r="A9" s="1"/>
      <c r="E9" s="4"/>
      <c r="F9" s="3"/>
      <c r="G9" s="3"/>
      <c r="H9" s="3"/>
    </row>
    <row r="10" spans="1:8" x14ac:dyDescent="0.25">
      <c r="A10" s="1"/>
      <c r="E10" s="4"/>
      <c r="F10" s="3"/>
      <c r="G10" s="3"/>
      <c r="H10" s="3"/>
    </row>
    <row r="11" spans="1:8" x14ac:dyDescent="0.25">
      <c r="A11" s="1"/>
      <c r="E11" s="4"/>
      <c r="F11" s="3"/>
      <c r="G11" s="3"/>
      <c r="H11" s="3"/>
    </row>
    <row r="12" spans="1:8" x14ac:dyDescent="0.25">
      <c r="A12" s="1"/>
      <c r="F12" s="3"/>
      <c r="G12" s="3"/>
      <c r="H12" s="3"/>
    </row>
    <row r="13" spans="1:8" x14ac:dyDescent="0.25">
      <c r="A13" s="1"/>
      <c r="E13" s="4"/>
      <c r="F13" s="3"/>
      <c r="G13" s="3"/>
      <c r="H13" s="3"/>
    </row>
    <row r="14" spans="1:8" x14ac:dyDescent="0.25">
      <c r="A14" s="1"/>
      <c r="E14" s="4"/>
      <c r="F14" s="3"/>
      <c r="G14" s="3"/>
      <c r="H14" s="3"/>
    </row>
    <row r="15" spans="1:8" x14ac:dyDescent="0.25">
      <c r="A15" s="1"/>
      <c r="E15" s="4"/>
      <c r="F15" s="3"/>
      <c r="G15" s="3"/>
      <c r="H15" s="3"/>
    </row>
    <row r="16" spans="1:8" x14ac:dyDescent="0.25">
      <c r="A16" s="1"/>
      <c r="E16" s="4"/>
      <c r="F16" s="3"/>
      <c r="G16" s="3"/>
      <c r="H16" s="3"/>
    </row>
    <row r="17" spans="1:8" x14ac:dyDescent="0.25">
      <c r="A17" s="1"/>
      <c r="E17" s="4"/>
      <c r="F17" s="3"/>
      <c r="G17" s="3"/>
      <c r="H17" s="3"/>
    </row>
    <row r="18" spans="1:8" x14ac:dyDescent="0.25">
      <c r="A18" s="1"/>
      <c r="E18" s="4"/>
      <c r="F18" s="3"/>
      <c r="G18" s="3"/>
      <c r="H18" s="3"/>
    </row>
    <row r="19" spans="1:8" x14ac:dyDescent="0.25">
      <c r="A19" s="1"/>
      <c r="E19" s="4"/>
      <c r="F19" s="3"/>
      <c r="G19" s="3"/>
      <c r="H19" s="3"/>
    </row>
    <row r="20" spans="1:8" x14ac:dyDescent="0.25">
      <c r="A20" s="1"/>
      <c r="F20" s="3"/>
      <c r="G20" s="3"/>
      <c r="H20" s="3"/>
    </row>
    <row r="21" spans="1:8" x14ac:dyDescent="0.25">
      <c r="E21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45AB-E2E4-4B11-90E6-BDA37BF3F8DF}">
  <dimension ref="B1:S12"/>
  <sheetViews>
    <sheetView workbookViewId="0">
      <selection activeCell="F20" sqref="F20"/>
    </sheetView>
  </sheetViews>
  <sheetFormatPr defaultRowHeight="15" x14ac:dyDescent="0.25"/>
  <cols>
    <col min="2" max="2" width="13.42578125" style="35" customWidth="1"/>
    <col min="3" max="3" width="13.140625" style="35" customWidth="1"/>
    <col min="4" max="4" width="20.85546875" hidden="1" customWidth="1"/>
    <col min="5" max="5" width="22.42578125" customWidth="1"/>
    <col min="6" max="6" width="17.5703125" bestFit="1" customWidth="1"/>
    <col min="7" max="7" width="10.85546875" customWidth="1"/>
  </cols>
  <sheetData>
    <row r="1" spans="2:19" x14ac:dyDescent="0.25">
      <c r="B1" s="36" t="s">
        <v>32</v>
      </c>
      <c r="C1" s="36"/>
      <c r="D1" s="36"/>
      <c r="E1" s="36"/>
      <c r="F1" s="36"/>
      <c r="G1" s="36"/>
    </row>
    <row r="3" spans="2:19" x14ac:dyDescent="0.25">
      <c r="B3" s="20" t="s">
        <v>33</v>
      </c>
      <c r="C3" s="20" t="s">
        <v>34</v>
      </c>
      <c r="E3" s="20" t="s">
        <v>35</v>
      </c>
      <c r="F3" s="21" t="s">
        <v>36</v>
      </c>
      <c r="G3" s="20" t="s">
        <v>37</v>
      </c>
      <c r="H3" s="22"/>
      <c r="I3" s="22"/>
      <c r="J3" s="22"/>
    </row>
    <row r="4" spans="2:19" x14ac:dyDescent="0.25">
      <c r="B4" s="23">
        <v>45027</v>
      </c>
      <c r="C4" s="24" t="s">
        <v>38</v>
      </c>
      <c r="D4" s="25"/>
      <c r="E4" s="26" t="s">
        <v>39</v>
      </c>
      <c r="F4" s="24" t="s">
        <v>40</v>
      </c>
      <c r="G4" s="27">
        <v>20</v>
      </c>
      <c r="H4" s="3"/>
      <c r="I4" s="3"/>
      <c r="J4" s="3"/>
      <c r="K4" s="3"/>
      <c r="L4" s="3"/>
      <c r="M4" s="3"/>
      <c r="N4" s="3"/>
      <c r="O4" s="3"/>
      <c r="P4" s="3"/>
      <c r="Q4" s="3"/>
      <c r="S4" s="3"/>
    </row>
    <row r="5" spans="2:19" x14ac:dyDescent="0.25">
      <c r="B5" s="23" t="s">
        <v>41</v>
      </c>
      <c r="C5" s="28" t="s">
        <v>42</v>
      </c>
      <c r="D5" s="25"/>
      <c r="E5" s="29" t="s">
        <v>43</v>
      </c>
      <c r="F5" s="24" t="s">
        <v>40</v>
      </c>
      <c r="G5" s="27">
        <v>6.5</v>
      </c>
      <c r="H5" s="3"/>
      <c r="I5" s="3"/>
      <c r="J5" s="3"/>
      <c r="K5" s="3"/>
      <c r="L5" s="3"/>
      <c r="M5" s="3"/>
      <c r="N5" s="3"/>
      <c r="O5" s="3"/>
      <c r="P5" s="3"/>
      <c r="Q5" s="3"/>
      <c r="S5" s="3"/>
    </row>
    <row r="6" spans="2:19" x14ac:dyDescent="0.25">
      <c r="B6" s="23">
        <v>45078</v>
      </c>
      <c r="C6" s="28" t="s">
        <v>42</v>
      </c>
      <c r="D6" s="25"/>
      <c r="E6" s="26" t="s">
        <v>43</v>
      </c>
      <c r="F6" s="24" t="s">
        <v>40</v>
      </c>
      <c r="G6" s="27">
        <v>8.83</v>
      </c>
      <c r="H6" s="3"/>
      <c r="I6" s="3"/>
      <c r="J6" s="3"/>
      <c r="K6" s="3"/>
      <c r="L6" s="3"/>
      <c r="M6" s="3"/>
      <c r="N6" s="3"/>
      <c r="O6" s="3"/>
      <c r="P6" s="3"/>
      <c r="Q6" s="3"/>
      <c r="S6" s="3"/>
    </row>
    <row r="7" spans="2:19" x14ac:dyDescent="0.25">
      <c r="B7" s="23">
        <v>45195</v>
      </c>
      <c r="C7" s="30" t="s">
        <v>44</v>
      </c>
      <c r="D7" s="26"/>
      <c r="E7" s="26" t="s">
        <v>43</v>
      </c>
      <c r="F7" s="24" t="s">
        <v>40</v>
      </c>
      <c r="G7" s="27">
        <v>3.27</v>
      </c>
      <c r="H7" s="3"/>
      <c r="I7" s="3"/>
      <c r="J7" s="3"/>
      <c r="K7" s="3"/>
      <c r="L7" s="3"/>
      <c r="M7" s="3"/>
      <c r="N7" s="3"/>
      <c r="O7" s="3"/>
      <c r="P7" s="3"/>
      <c r="Q7" s="3"/>
      <c r="S7" s="3"/>
    </row>
    <row r="8" spans="2:19" x14ac:dyDescent="0.25">
      <c r="B8" s="23" t="s">
        <v>45</v>
      </c>
      <c r="C8" s="28">
        <v>240800405</v>
      </c>
      <c r="D8" s="25"/>
      <c r="E8" s="26" t="s">
        <v>46</v>
      </c>
      <c r="F8" s="24" t="s">
        <v>40</v>
      </c>
      <c r="G8" s="27">
        <v>4</v>
      </c>
      <c r="H8" s="3"/>
      <c r="I8" s="3"/>
      <c r="J8" s="3"/>
      <c r="K8" s="3"/>
      <c r="L8" s="3"/>
      <c r="M8" s="3"/>
      <c r="N8" s="3"/>
      <c r="O8" s="3"/>
      <c r="P8" s="3"/>
      <c r="Q8" s="3"/>
      <c r="S8" s="3"/>
    </row>
    <row r="9" spans="2:19" x14ac:dyDescent="0.25">
      <c r="B9" s="23" t="s">
        <v>47</v>
      </c>
      <c r="C9" s="28" t="s">
        <v>48</v>
      </c>
      <c r="D9" s="25"/>
      <c r="E9" s="26" t="s">
        <v>49</v>
      </c>
      <c r="F9" s="24" t="s">
        <v>40</v>
      </c>
      <c r="G9" s="27">
        <v>3.48</v>
      </c>
      <c r="H9" s="3"/>
      <c r="I9" s="3"/>
      <c r="J9" s="3"/>
      <c r="K9" s="3"/>
      <c r="L9" s="3"/>
      <c r="M9" s="3"/>
      <c r="N9" s="3"/>
      <c r="O9" s="3"/>
      <c r="P9" s="3"/>
      <c r="Q9" s="3"/>
      <c r="S9" s="3"/>
    </row>
    <row r="10" spans="2:19" x14ac:dyDescent="0.25">
      <c r="B10" s="23" t="s">
        <v>50</v>
      </c>
      <c r="C10" s="28">
        <v>190023639</v>
      </c>
      <c r="D10" s="26"/>
      <c r="E10" s="26" t="s">
        <v>51</v>
      </c>
      <c r="F10" s="24" t="s">
        <v>40</v>
      </c>
      <c r="G10" s="27">
        <v>5.94</v>
      </c>
      <c r="H10" s="3"/>
      <c r="I10" s="3"/>
      <c r="J10" s="3"/>
      <c r="K10" s="3"/>
      <c r="L10" s="3"/>
      <c r="M10" s="3"/>
      <c r="N10" s="3"/>
      <c r="O10" s="3"/>
      <c r="P10" s="3"/>
      <c r="Q10" s="3"/>
      <c r="S10" s="3"/>
    </row>
    <row r="11" spans="2:19" x14ac:dyDescent="0.25">
      <c r="B11" s="23" t="s">
        <v>52</v>
      </c>
      <c r="C11" s="24" t="s">
        <v>38</v>
      </c>
      <c r="D11" s="25"/>
      <c r="E11" s="26" t="s">
        <v>53</v>
      </c>
      <c r="F11" s="24" t="s">
        <v>40</v>
      </c>
      <c r="G11" s="27">
        <v>30</v>
      </c>
      <c r="H11" s="3"/>
      <c r="I11" s="3"/>
      <c r="J11" s="3"/>
      <c r="K11" s="3"/>
      <c r="L11" s="3"/>
      <c r="M11" s="3"/>
      <c r="N11" s="3"/>
      <c r="O11" s="3"/>
      <c r="P11" s="3"/>
      <c r="Q11" s="3"/>
      <c r="S11" s="3"/>
    </row>
    <row r="12" spans="2:19" x14ac:dyDescent="0.25">
      <c r="B12" s="24"/>
      <c r="C12" s="31"/>
      <c r="D12" s="32"/>
      <c r="E12" s="32"/>
      <c r="F12" s="33" t="s">
        <v>54</v>
      </c>
      <c r="G12" s="34">
        <f>SUM(G4:G11)</f>
        <v>82.02</v>
      </c>
    </row>
  </sheetData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9196-C106-4C61-BCD1-50F223A22053}">
  <dimension ref="A1"/>
  <sheetViews>
    <sheetView workbookViewId="0">
      <selection activeCell="F10" sqref="F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Expenditure</vt:lpstr>
      <vt:lpstr>Income</vt:lpstr>
      <vt:lpstr>bank statement</vt:lpstr>
      <vt:lpstr>vat claim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clerk@eastkealparishcouncil.gov.uk</cp:lastModifiedBy>
  <dcterms:created xsi:type="dcterms:W3CDTF">2024-11-20T11:49:43Z</dcterms:created>
  <dcterms:modified xsi:type="dcterms:W3CDTF">2026-01-08T20:24:21Z</dcterms:modified>
</cp:coreProperties>
</file>